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LMT\041\1 výzva\"/>
    </mc:Choice>
  </mc:AlternateContent>
  <xr:revisionPtr revIDLastSave="0" documentId="13_ncr:1_{0C1F8B9D-1D34-4B51-82D8-996E984AAF2F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technika'!$B$1:$R$11</definedName>
  </definedNames>
  <calcPr calcId="191029"/>
</workbook>
</file>

<file path=xl/calcChain.xml><?xml version="1.0" encoding="utf-8"?>
<calcChain xmlns="http://schemas.openxmlformats.org/spreadsheetml/2006/main">
  <c r="R7" i="1" l="1"/>
  <c r="Q7" i="1"/>
  <c r="P11" i="1" s="1"/>
  <c r="N7" i="1"/>
  <c r="O11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<sst xmlns="http://schemas.openxmlformats.org/spreadsheetml/2006/main" count="37" uniqueCount="36">
  <si>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</si>
  <si>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</si>
  <si>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</si>
  <si>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</si>
  <si>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</si>
  <si>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</si>
  <si>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</si>
  <si>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</si>
  <si>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</si>
  <si>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</si>
  <si>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</si>
  <si>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</si>
  <si>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</si>
  <si>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</si>
  <si>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</si>
  <si>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</si>
  <si>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</si>
  <si>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</si>
  <si>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</si>
  <si>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</si>
  <si>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</si>
  <si>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</si>
  <si>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</si>
  <si>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</si>
  <si>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</si>
  <si>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</si>
  <si>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</si>
  <si>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</si>
  <si>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</si>
  <si>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</si>
  <si>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041 - 2021</t>
  </si>
  <si>
    <t>Výukový systém pro analýzu sběrnic</t>
  </si>
  <si>
    <t>Ing. Kamil Kosturik, Ph.D.,
Tel.: 37763 4227</t>
  </si>
  <si>
    <t>Univerzitní 26, 
301 00 Plzeň,
Fakulta elektrotechnická -
Katedra elektroniky a informačních technologií ,
místnost EK 515</t>
  </si>
  <si>
    <r>
      <t xml:space="preserve">Předmětem plnění je systém pro analýzu sběrnic. Systém musí být schopen analyzovat minimálně sběrnice CANbus, LINbus, FlexRay, I2C, SPI, RS-232.
</t>
    </r>
    <r>
      <rPr>
        <b/>
        <sz val="11"/>
        <color theme="1"/>
        <rFont val="Calibri"/>
        <family val="2"/>
        <charset val="238"/>
        <scheme val="minor"/>
      </rPr>
      <t>Požadavky softwarového vybavení:</t>
    </r>
    <r>
      <rPr>
        <sz val="11"/>
        <color theme="1"/>
        <rFont val="Calibri"/>
        <family val="2"/>
        <charset val="238"/>
        <scheme val="minor"/>
      </rPr>
      <t xml:space="preserve">
- Analyzovat minimálně následující protokoly:
 	o CANbus/ CAN FD
 	o LINbus
 	o FlexRay
 	o RS 232 / UART
 	o SPI
 	o I2C
 - Analýzou protokolů se rozumí zejména:
 	o Online dekódovat rámce jednotlivých protokolů 
 	o Zobrazovat jednotlivé části protokolů (např. u sběrnice CAN zobrazit ID zprávy, obsah přenášených data, CRC …)
 	o Detekovat chyby v komunikaci
 	o Možnost definovat spouštění záznamu na základě obsahu přenášených dat (např. podle ID zprávy u CANu, Hodnoty přenášené veličiny)
 	o Zaznamenávat komunikaci po sběrnici a tuto komunikaci uložit pro pozdější analýzu 
 	o Dekódovat jednotlivé proměnné, přenášené v datech na základě databáze zpráv, kterou je systém umožňuje načíst ve standardizovaném formátu (DBC soubor, LDF soubor)
 	o Zobrazit přenášená data jak v tabulkovém formátu, tak i ve formě grafu (analogový průběh)
 	o Možnost tvorby uživatelských skriptů pro analýzu přijatých dat. Uživatelské skripty musí být vytvářeny pomocí běžných programovacích nástrojů (VBS, C#, C, atd.) Skript po vytvoření v přístroji funguje jako nativní funkce přístroje.
- Možnost zabezpečené vzdálené správy a přístupu k zařízení (podpora remote desktop)
</t>
    </r>
    <r>
      <rPr>
        <b/>
        <sz val="11"/>
        <color theme="1"/>
        <rFont val="Calibri"/>
        <family val="2"/>
        <charset val="238"/>
        <scheme val="minor"/>
      </rPr>
      <t>Hardwarové požadavky:</t>
    </r>
    <r>
      <rPr>
        <sz val="11"/>
        <color theme="1"/>
        <rFont val="Calibri"/>
        <family val="2"/>
        <charset val="238"/>
        <scheme val="minor"/>
      </rPr>
      <t xml:space="preserve">
- Systém musí být řešen jako kompaktní sestávající se z jednoho přístroje
- Přípustné varianty hardwarového řešení:
 	o Zařízení typu periferie k PC, umožňující analýzu sběrnic
 	o Osciloskop umožňující analýzu sběrnic
</t>
    </r>
    <r>
      <rPr>
        <b/>
        <sz val="11"/>
        <color theme="1"/>
        <rFont val="Calibri"/>
        <family val="2"/>
        <charset val="238"/>
        <scheme val="minor"/>
      </rPr>
      <t>Parametry pro variantu Osciloskop:</t>
    </r>
    <r>
      <rPr>
        <sz val="11"/>
        <color theme="1"/>
        <rFont val="Calibri"/>
        <family val="2"/>
        <charset val="238"/>
        <scheme val="minor"/>
      </rPr>
      <t xml:space="preserve">
- Systém musí být schopen měřit a analyzovat minimálně 4 nezávislé analogové kanály. 
 	o Šířka pásma minimálně 2,5GHz
 	o Vzorkovací rychlost minimálně 10GSa/s
- Měřit a analyzovat minimálně 16 digitálních vstupů
- Analogové i digitální vstupy musí pracovat součastně.
- Zobrazovač minimálně 15" 
- Možnost připojit externí monitor
- Dodávka musí obsahovat následující příslušenství:
 	o Minimálně 4 pasivní sondy pro snímání analogových kanálů.
 	o Sondy pro připojení digitálních vstupů
</t>
    </r>
    <r>
      <rPr>
        <b/>
        <sz val="11"/>
        <color theme="1"/>
        <rFont val="Calibri"/>
        <family val="2"/>
        <charset val="238"/>
        <scheme val="minor"/>
      </rPr>
      <t>Parametry pro variantu Zařízení typu periferie k PC:</t>
    </r>
    <r>
      <rPr>
        <sz val="11"/>
        <color theme="1"/>
        <rFont val="Calibri"/>
        <family val="2"/>
        <charset val="238"/>
        <scheme val="minor"/>
      </rPr>
      <t xml:space="preserve">
- Systém musí být schopen měřit a analyzovat minimálně 4 vstupy pro sběrnici. Každý ze vstupů musí být možno analyzovat jako analogový vstupní signá.
 	o Šířka pásma minimálně 2,5GHz
 	oVzorkovací rychlost minimálně 10GSa/s
- Měřit a analyzovat minimálně 16 digitálních vstupů
- Analogové i digitální vstupy musí pracovat součastně.
- Dodávka musí obsahovat následující příslušenství:
 	o Minimálně 4 pasivní sondy pro snímání analogových kanálů.
 	o Sondy pro připojení digitálních vstupů</t>
    </r>
  </si>
  <si>
    <t>Název projektu: ERDF II projekt Západočeské univerzity v Plzni
Číslo projektu: CZ.02.2.67/0.0/0.0/18_057/0013247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</si>
</sst>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F7" zoomScale="71" zoomScaleNormal="71" workbookViewId="0">
      <selection activeCell="F7" sqref="F7: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164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61.5703125" style="5" customWidth="1"/>
    <col min="11" max="11" width="28.5703125" style="5" customWidth="1"/>
    <col min="12" max="12" width="46.7109375" style="4" customWidth="1"/>
    <col min="13" max="13" width="29.42578125" style="4" customWidth="1"/>
    <col min="14" max="14" width="20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33.28515625" style="6" customWidth="1"/>
    <col min="21" max="16384" width="9.140625" style="5"/>
  </cols>
  <sheetData>
    <row r="1" spans="1:20" ht="39" customHeight="1" x14ac:dyDescent="0.25">
      <c r="B1" s="48" t="s">
        <v>30</v>
      </c>
      <c r="C1" s="48"/>
      <c r="D1" s="48"/>
      <c r="E1" s="48"/>
      <c r="P1" s="35"/>
      <c r="Q1" s="35"/>
      <c r="R1" s="36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29</v>
      </c>
      <c r="K6" s="38" t="s">
        <v>21</v>
      </c>
      <c r="L6" s="23" t="s">
        <v>22</v>
      </c>
      <c r="M6" s="23" t="s">
        <v>23</v>
      </c>
      <c r="N6" s="23" t="s">
        <v>24</v>
      </c>
      <c r="O6" s="23" t="s">
        <v>6</v>
      </c>
      <c r="P6" s="25" t="s">
        <v>7</v>
      </c>
      <c r="Q6" s="38" t="s">
        <v>8</v>
      </c>
      <c r="R6" s="38" t="s">
        <v>9</v>
      </c>
      <c r="S6" s="23" t="s">
        <v>25</v>
      </c>
      <c r="T6" s="23" t="s">
        <v>26</v>
      </c>
    </row>
    <row r="7" spans="1:20" ht="408.75" customHeight="1" thickTop="1" x14ac:dyDescent="0.25">
      <c r="A7" s="26"/>
      <c r="B7" s="49">
        <v>1</v>
      </c>
      <c r="C7" s="51" t="s">
        <v>31</v>
      </c>
      <c r="D7" s="53">
        <v>1</v>
      </c>
      <c r="E7" s="55" t="s">
        <v>27</v>
      </c>
      <c r="F7" s="57" t="s">
        <v>34</v>
      </c>
      <c r="G7" s="75"/>
      <c r="H7" s="59" t="s">
        <v>15</v>
      </c>
      <c r="I7" s="61" t="s">
        <v>28</v>
      </c>
      <c r="J7" s="63" t="s">
        <v>35</v>
      </c>
      <c r="K7" s="63" t="s">
        <v>32</v>
      </c>
      <c r="L7" s="63" t="s">
        <v>33</v>
      </c>
      <c r="M7" s="61">
        <v>120</v>
      </c>
      <c r="N7" s="65">
        <f>D7*O7</f>
        <v>649673</v>
      </c>
      <c r="O7" s="67">
        <v>649673</v>
      </c>
      <c r="P7" s="77"/>
      <c r="Q7" s="69">
        <f>D7*P7</f>
        <v>0</v>
      </c>
      <c r="R7" s="71" t="str">
        <f t="shared" ref="R7" si="0">IF(ISNUMBER(P7), IF(P7&gt;O7,"NEVYHOVUJE","VYHOVUJE")," ")</f>
        <v xml:space="preserve"> </v>
      </c>
      <c r="S7" s="73"/>
      <c r="T7" s="55" t="s">
        <v>14</v>
      </c>
    </row>
    <row r="8" spans="1:20" ht="409.5" customHeight="1" thickBot="1" x14ac:dyDescent="0.3">
      <c r="A8" s="26"/>
      <c r="B8" s="50"/>
      <c r="C8" s="52"/>
      <c r="D8" s="54"/>
      <c r="E8" s="56"/>
      <c r="F8" s="58"/>
      <c r="G8" s="76"/>
      <c r="H8" s="60"/>
      <c r="I8" s="62"/>
      <c r="J8" s="64"/>
      <c r="K8" s="64"/>
      <c r="L8" s="64"/>
      <c r="M8" s="62"/>
      <c r="N8" s="66"/>
      <c r="O8" s="68"/>
      <c r="P8" s="78"/>
      <c r="Q8" s="70"/>
      <c r="R8" s="72"/>
      <c r="S8" s="74"/>
      <c r="T8" s="56"/>
    </row>
    <row r="9" spans="1:20" ht="13.5" customHeight="1" thickTop="1" thickBot="1" x14ac:dyDescent="0.3">
      <c r="C9" s="5"/>
      <c r="D9" s="5"/>
      <c r="E9" s="5"/>
      <c r="F9" s="5"/>
      <c r="G9" s="5"/>
      <c r="H9" s="5"/>
      <c r="I9" s="5"/>
      <c r="L9" s="5"/>
      <c r="M9" s="5"/>
      <c r="N9" s="5"/>
    </row>
    <row r="10" spans="1:20" ht="60.75" customHeight="1" thickTop="1" thickBot="1" x14ac:dyDescent="0.3">
      <c r="B10" s="39" t="s">
        <v>10</v>
      </c>
      <c r="C10" s="40"/>
      <c r="D10" s="40"/>
      <c r="E10" s="40"/>
      <c r="F10" s="40"/>
      <c r="G10" s="40"/>
      <c r="H10" s="27"/>
      <c r="I10" s="27"/>
      <c r="J10" s="27"/>
      <c r="K10" s="10"/>
      <c r="L10" s="10"/>
      <c r="M10" s="28"/>
      <c r="N10" s="28"/>
      <c r="O10" s="29" t="s">
        <v>11</v>
      </c>
      <c r="P10" s="41" t="s">
        <v>12</v>
      </c>
      <c r="Q10" s="42"/>
      <c r="R10" s="43"/>
      <c r="S10" s="21"/>
      <c r="T10" s="30"/>
    </row>
    <row r="11" spans="1:20" ht="33" customHeight="1" thickTop="1" thickBot="1" x14ac:dyDescent="0.3">
      <c r="B11" s="44" t="s">
        <v>13</v>
      </c>
      <c r="C11" s="44"/>
      <c r="D11" s="44"/>
      <c r="E11" s="44"/>
      <c r="F11" s="44"/>
      <c r="G11" s="44"/>
      <c r="H11" s="31"/>
      <c r="K11" s="8"/>
      <c r="L11" s="8"/>
      <c r="M11" s="32"/>
      <c r="N11" s="32"/>
      <c r="O11" s="33">
        <f>SUM(N7:N7)</f>
        <v>649673</v>
      </c>
      <c r="P11" s="45">
        <f>SUM(Q7:Q7)</f>
        <v>0</v>
      </c>
      <c r="Q11" s="46"/>
      <c r="R11" s="47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Lc9bA7w2+rPjOg4Ijb8okg1ocdAXdvoIbvkeQLp4VdKIdsHY/AftuRpJchH+OhT3V5kNOqz5IYFU6+nSQBDjLg==" saltValue="aGL/c/pHsD6CGVvapmu8qw==" spinCount="100000" sheet="1" objects="1" scenarios="1"/>
  <mergeCells count="24">
    <mergeCell ref="P7:P8"/>
    <mergeCell ref="Q7:Q8"/>
    <mergeCell ref="R7:R8"/>
    <mergeCell ref="T7:T8"/>
    <mergeCell ref="S7:S8"/>
    <mergeCell ref="K7:K8"/>
    <mergeCell ref="L7:L8"/>
    <mergeCell ref="M7:M8"/>
    <mergeCell ref="N7:N8"/>
    <mergeCell ref="O7:O8"/>
    <mergeCell ref="B10:G10"/>
    <mergeCell ref="P10:R10"/>
    <mergeCell ref="B11:G11"/>
    <mergeCell ref="P11:R11"/>
    <mergeCell ref="B1:E1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R7">
    <cfRule type="cellIs" dxfId="6" priority="108" operator="equal">
      <formula>"VYHOVUJE"</formula>
    </cfRule>
  </conditionalFormatting>
  <conditionalFormatting sqref="R7">
    <cfRule type="cellIs" dxfId="5" priority="107" operator="equal">
      <formula>"NEVYHOVUJE"</formula>
    </cfRule>
  </conditionalFormatting>
  <conditionalFormatting sqref="P7 G7">
    <cfRule type="containsBlanks" dxfId="4" priority="106">
      <formula>LEN(TRIM(G7))=0</formula>
    </cfRule>
  </conditionalFormatting>
  <conditionalFormatting sqref="P7 G7">
    <cfRule type="notContainsBlanks" dxfId="3" priority="105">
      <formula>LEN(TRIM(G7))&gt;0</formula>
    </cfRule>
  </conditionalFormatting>
  <conditionalFormatting sqref="P7 G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2021-08-26T09:42:26Z</cp:lastPrinted>
  <dcterms:created xsi:type="dcterms:W3CDTF">2014-03-05T12:43:32Z</dcterms:created>
  <dcterms:modified xsi:type="dcterms:W3CDTF">2021-10-04T07:36:16Z</dcterms:modified>
</cp:coreProperties>
</file>